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Incendio" sheetId="1" r:id="rId1"/>
  </sheets>
  <definedNames>
    <definedName name="_xlnm._FilterDatabase" localSheetId="0" hidden="1">'Incendio'!$A$2:$H$69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<sst xmlns="http://schemas.openxmlformats.org/spreadsheetml/2006/main" count="78" uniqueCount="78">
  <si>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</si>
  <si>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</si>
  <si>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</si>
  <si>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</si>
  <si>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</si>
  <si>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</si>
  <si>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</si>
  <si>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</si>
  <si>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FEDERACION PATRONAL</t>
  </si>
  <si>
    <t>NACION</t>
  </si>
  <si>
    <t>LA SEGUNDA</t>
  </si>
  <si>
    <t>BHN</t>
  </si>
  <si>
    <t>SANCOR</t>
  </si>
  <si>
    <t>STARR</t>
  </si>
  <si>
    <t>MERCANTIL ANDINA</t>
  </si>
  <si>
    <t>MERIDIONAL</t>
  </si>
  <si>
    <t>ZURICH ASEG. ARG.</t>
  </si>
  <si>
    <t>SURA</t>
  </si>
  <si>
    <t>SAN CRISTOBAL</t>
  </si>
  <si>
    <t>ZURICH ARGENTINA</t>
  </si>
  <si>
    <t>MAPFRE</t>
  </si>
  <si>
    <t>SMG SEGUROS</t>
  </si>
  <si>
    <t>PROVINCIA SEGUROS</t>
  </si>
  <si>
    <t>ALLIANZ</t>
  </si>
  <si>
    <t>BERKLEY</t>
  </si>
  <si>
    <t>CHUBB</t>
  </si>
  <si>
    <t>BOSTON</t>
  </si>
  <si>
    <t>LA HOLANDO</t>
  </si>
  <si>
    <t>RIVADAVIA</t>
  </si>
  <si>
    <t>RIO URUGUAY SEGUROS</t>
  </si>
  <si>
    <t>COOP. MUTUAL SEGUROS</t>
  </si>
  <si>
    <t>INTEGRITY</t>
  </si>
  <si>
    <t>LA CAJA</t>
  </si>
  <si>
    <t>VICTORIA</t>
  </si>
  <si>
    <t>OPCION</t>
  </si>
  <si>
    <t>LA EQUITATIVA</t>
  </si>
  <si>
    <t>HDI SEGUROS</t>
  </si>
  <si>
    <t>GALICIA SEGUROS</t>
  </si>
  <si>
    <t>EL NORTE</t>
  </si>
  <si>
    <t>IAPSER SEGUROS</t>
  </si>
  <si>
    <t>SEGURCOOP</t>
  </si>
  <si>
    <t>ZURICH SANTANDER</t>
  </si>
  <si>
    <t>CAMINOS PROTEGIDOS</t>
  </si>
  <si>
    <t>PARANA</t>
  </si>
  <si>
    <t>BBVA SEGUROS</t>
  </si>
  <si>
    <t>HANSEATICA</t>
  </si>
  <si>
    <t>GALENO LIFE</t>
  </si>
  <si>
    <t>NATIVA</t>
  </si>
  <si>
    <t>LUZ Y FUERZA</t>
  </si>
  <si>
    <t>ORBIS</t>
  </si>
  <si>
    <t>HORIZONTE</t>
  </si>
  <si>
    <t>LIDERAR</t>
  </si>
  <si>
    <t>INSTIT. ASEG. MERCANTIL</t>
  </si>
  <si>
    <t>CAJA DE TUCUMAN</t>
  </si>
  <si>
    <t>TRIUNFO</t>
  </si>
  <si>
    <t>COPAN</t>
  </si>
  <si>
    <t>ARGOS</t>
  </si>
  <si>
    <t>LA NUEVA</t>
  </si>
  <si>
    <t>CARUSO</t>
  </si>
  <si>
    <t>ESCUDO</t>
  </si>
  <si>
    <t>NIVEL</t>
  </si>
  <si>
    <t>HAMBURGO</t>
  </si>
  <si>
    <t>ANTARTIDA</t>
  </si>
  <si>
    <t>EVOLUCION</t>
  </si>
  <si>
    <t>COLON</t>
  </si>
  <si>
    <t>CALEDONIA</t>
  </si>
  <si>
    <t>LATITUD SUR</t>
  </si>
  <si>
    <t>QUALIA</t>
  </si>
  <si>
    <t>COMARSEG</t>
  </si>
  <si>
    <t>DIGNA</t>
  </si>
  <si>
    <t>INSTITUTO DE JUJUY</t>
  </si>
  <si>
    <t>PREVINCA</t>
  </si>
  <si>
    <t>TPC</t>
  </si>
  <si>
    <t>EUROAMERICA</t>
  </si>
  <si>
    <t>TUTELAR</t>
  </si>
  <si>
    <t>TOTALES</t>
  </si>
  <si>
    <t>(1) Incluye Gastos de Producción, Gastos de Explotación y Gastos a cargo del Reaseguro</t>
  </si>
  <si>
    <t>Incendio-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</si>
</sst>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3" fontId="4" fillId="0" borderId="0" xfId="21" applyNumberFormat="1" applyFont="1" applyAlignment="1">
      <alignment horizontal="right" vertical="center"/>
      <protection/>
    </xf>
    <xf numFmtId="10" fontId="7" fillId="0" borderId="0" xfId="20" applyNumberFormat="1" applyFont="1" applyAlignment="1">
      <alignment horizontal="right" vertical="center"/>
    </xf>
    <xf numFmtId="3" fontId="7" fillId="0" borderId="0" xfId="21" applyNumberFormat="1" applyFont="1" applyAlignment="1">
      <alignment horizontal="right" vertical="center"/>
      <protection/>
    </xf>
    <xf numFmtId="0" fontId="8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Alignment="1">
      <alignment horizontal="center" vertical="center"/>
      <protection/>
    </xf>
    <xf numFmtId="0" fontId="9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F7D9-C858-4E9C-AE0C-806A899C2035}">
  <sheetPr>
    <tabColor theme="9"/>
  </sheetPr>
  <dimension ref="A1:H71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3" bestFit="1" customWidth="1"/>
    <col min="3" max="3" width="31.421875" style="13" bestFit="1" customWidth="1"/>
    <col min="4" max="4" width="19.421875" style="13" bestFit="1" customWidth="1"/>
    <col min="5" max="5" width="20.421875" style="13" bestFit="1" customWidth="1"/>
    <col min="6" max="6" width="16.421875" style="13" bestFit="1" customWidth="1"/>
    <col min="7" max="7" width="22.140625" style="13" bestFit="1" customWidth="1"/>
    <col min="8" max="8" width="12.421875" style="13" customWidth="1"/>
    <col min="9" max="16384" width="11.421875" style="1" customWidth="1"/>
  </cols>
  <sheetData>
    <row r="1" spans="1:8" ht="47" customHeight="1">
      <c r="A1" s="14" t="s">
        <v>77</v>
      </c>
      <c r="B1" s="15"/>
      <c r="C1" s="15"/>
      <c r="D1" s="15"/>
      <c r="E1" s="15"/>
      <c r="F1" s="15"/>
      <c r="G1" s="15"/>
      <c r="H1" s="15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545760142</v>
      </c>
      <c r="C3" s="5">
        <v>-97257371</v>
      </c>
      <c r="D3" s="6">
        <f aca="true" t="shared" si="0" ref="D3:D31">+_xlfn.IFERROR(C3/B3,0)*100</f>
        <v>-17.820533878415766</v>
      </c>
      <c r="E3" s="5">
        <v>-272684939</v>
      </c>
      <c r="F3" s="6">
        <f aca="true" t="shared" si="1" ref="F3:F31">+_xlfn.IFERROR(E3/B3,0)*100</f>
        <v>-49.96424583164229</v>
      </c>
      <c r="G3" s="5">
        <f aca="true" t="shared" si="2" ref="G3:G66">+B3+C3+E3</f>
        <v>175817832</v>
      </c>
      <c r="H3" s="6">
        <f aca="true" t="shared" si="3" ref="H3:H31">+_xlfn.IFERROR(G3/B3,0)*100</f>
        <v>32.215220289941946</v>
      </c>
    </row>
    <row r="4" spans="1:8" ht="15">
      <c r="A4" s="4" t="s">
        <v>9</v>
      </c>
      <c r="B4" s="5">
        <v>461195401</v>
      </c>
      <c r="C4" s="5">
        <v>-70810129</v>
      </c>
      <c r="D4" s="6">
        <f t="shared" si="0"/>
        <v>-15.353606919423726</v>
      </c>
      <c r="E4" s="5">
        <v>-172234641</v>
      </c>
      <c r="F4" s="6">
        <f t="shared" si="1"/>
        <v>-37.34526420396807</v>
      </c>
      <c r="G4" s="5">
        <f t="shared" si="2"/>
        <v>218150631</v>
      </c>
      <c r="H4" s="6">
        <f t="shared" si="3"/>
        <v>47.3011288766082</v>
      </c>
    </row>
    <row r="5" spans="1:8" ht="15">
      <c r="A5" s="4" t="s">
        <v>10</v>
      </c>
      <c r="B5" s="5">
        <v>345085623</v>
      </c>
      <c r="C5" s="5">
        <v>-80085393</v>
      </c>
      <c r="D5" s="6">
        <f t="shared" si="0"/>
        <v>-23.20739771879746</v>
      </c>
      <c r="E5" s="5">
        <v>-80653041</v>
      </c>
      <c r="F5" s="6">
        <f t="shared" si="1"/>
        <v>-23.371892546215985</v>
      </c>
      <c r="G5" s="5">
        <f t="shared" si="2"/>
        <v>184347189</v>
      </c>
      <c r="H5" s="6">
        <f t="shared" si="3"/>
        <v>53.42070973498655</v>
      </c>
    </row>
    <row r="6" spans="1:8" ht="15">
      <c r="A6" s="4" t="s">
        <v>11</v>
      </c>
      <c r="B6" s="5">
        <v>308214964</v>
      </c>
      <c r="C6" s="5">
        <v>-9156513</v>
      </c>
      <c r="D6" s="6">
        <f t="shared" si="0"/>
        <v>-2.970820391446017</v>
      </c>
      <c r="E6" s="5">
        <v>-99766385</v>
      </c>
      <c r="F6" s="6">
        <f t="shared" si="1"/>
        <v>-32.36909191728926</v>
      </c>
      <c r="G6" s="5">
        <f t="shared" si="2"/>
        <v>199292066</v>
      </c>
      <c r="H6" s="6">
        <f t="shared" si="3"/>
        <v>64.66008769126472</v>
      </c>
    </row>
    <row r="7" spans="1:8" ht="15">
      <c r="A7" s="4" t="s">
        <v>12</v>
      </c>
      <c r="B7" s="5">
        <v>281630474</v>
      </c>
      <c r="C7" s="5">
        <v>-149447044</v>
      </c>
      <c r="D7" s="6">
        <f t="shared" si="0"/>
        <v>-53.06494069246214</v>
      </c>
      <c r="E7" s="5">
        <v>-166528780</v>
      </c>
      <c r="F7" s="6">
        <f t="shared" si="1"/>
        <v>-59.13024170814697</v>
      </c>
      <c r="G7" s="5">
        <f t="shared" si="2"/>
        <v>-34345350</v>
      </c>
      <c r="H7" s="6">
        <f t="shared" si="3"/>
        <v>-12.195182400609104</v>
      </c>
    </row>
    <row r="8" spans="1:8" ht="15">
      <c r="A8" s="4" t="s">
        <v>13</v>
      </c>
      <c r="B8" s="5">
        <v>255772650</v>
      </c>
      <c r="C8" s="5">
        <v>-10477361</v>
      </c>
      <c r="D8" s="6">
        <f t="shared" si="0"/>
        <v>-4.096357057722943</v>
      </c>
      <c r="E8" s="5">
        <v>-146830433</v>
      </c>
      <c r="F8" s="6">
        <f t="shared" si="1"/>
        <v>-57.406619902479804</v>
      </c>
      <c r="G8" s="5">
        <f t="shared" si="2"/>
        <v>98464856</v>
      </c>
      <c r="H8" s="6">
        <f t="shared" si="3"/>
        <v>38.497023039797256</v>
      </c>
    </row>
    <row r="9" spans="1:8" ht="15">
      <c r="A9" s="4" t="s">
        <v>14</v>
      </c>
      <c r="B9" s="5">
        <v>210156304</v>
      </c>
      <c r="C9" s="5">
        <v>93196435</v>
      </c>
      <c r="D9" s="6">
        <f t="shared" si="0"/>
        <v>44.346247638614734</v>
      </c>
      <c r="E9" s="5">
        <v>-85567337</v>
      </c>
      <c r="F9" s="6">
        <f t="shared" si="1"/>
        <v>-40.71604580560191</v>
      </c>
      <c r="G9" s="5">
        <f t="shared" si="2"/>
        <v>217785402</v>
      </c>
      <c r="H9" s="6">
        <f t="shared" si="3"/>
        <v>103.63020183301282</v>
      </c>
    </row>
    <row r="10" spans="1:8" ht="15">
      <c r="A10" s="4" t="s">
        <v>15</v>
      </c>
      <c r="B10" s="5">
        <v>193469293</v>
      </c>
      <c r="C10" s="5">
        <v>-88465557</v>
      </c>
      <c r="D10" s="6">
        <f t="shared" si="0"/>
        <v>-45.725890464695084</v>
      </c>
      <c r="E10" s="5">
        <v>-153518457</v>
      </c>
      <c r="F10" s="6">
        <f t="shared" si="1"/>
        <v>-79.35029617335708</v>
      </c>
      <c r="G10" s="5">
        <f t="shared" si="2"/>
        <v>-48514721</v>
      </c>
      <c r="H10" s="6">
        <f t="shared" si="3"/>
        <v>-25.076186638052167</v>
      </c>
    </row>
    <row r="11" spans="1:8" ht="15">
      <c r="A11" s="4" t="s">
        <v>16</v>
      </c>
      <c r="B11" s="5">
        <v>149844380</v>
      </c>
      <c r="C11" s="5">
        <v>16574432</v>
      </c>
      <c r="D11" s="6">
        <f t="shared" si="0"/>
        <v>11.061096852614693</v>
      </c>
      <c r="E11" s="5">
        <v>-57174450</v>
      </c>
      <c r="F11" s="6">
        <f t="shared" si="1"/>
        <v>-38.155885459301174</v>
      </c>
      <c r="G11" s="5">
        <f t="shared" si="2"/>
        <v>109244362</v>
      </c>
      <c r="H11" s="6">
        <f t="shared" si="3"/>
        <v>72.90521139331352</v>
      </c>
    </row>
    <row r="12" spans="1:8" ht="15">
      <c r="A12" s="4" t="s">
        <v>17</v>
      </c>
      <c r="B12" s="5">
        <v>140354741</v>
      </c>
      <c r="C12" s="5">
        <v>-23033813</v>
      </c>
      <c r="D12" s="6">
        <f t="shared" si="0"/>
        <v>-16.411139969970804</v>
      </c>
      <c r="E12" s="5">
        <v>-69489630</v>
      </c>
      <c r="F12" s="6">
        <f t="shared" si="1"/>
        <v>-49.50999838331075</v>
      </c>
      <c r="G12" s="5">
        <f t="shared" si="2"/>
        <v>47831298</v>
      </c>
      <c r="H12" s="6">
        <f t="shared" si="3"/>
        <v>34.07886164671844</v>
      </c>
    </row>
    <row r="13" spans="1:8" ht="15">
      <c r="A13" s="4" t="s">
        <v>18</v>
      </c>
      <c r="B13" s="5">
        <v>133283176</v>
      </c>
      <c r="C13" s="5">
        <v>-72157159</v>
      </c>
      <c r="D13" s="6">
        <f t="shared" si="0"/>
        <v>-54.13823497123148</v>
      </c>
      <c r="E13" s="5">
        <v>-91685897</v>
      </c>
      <c r="F13" s="6">
        <f t="shared" si="1"/>
        <v>-68.79030028516128</v>
      </c>
      <c r="G13" s="5">
        <f t="shared" si="2"/>
        <v>-30559880</v>
      </c>
      <c r="H13" s="6">
        <f t="shared" si="3"/>
        <v>-22.92853525639275</v>
      </c>
    </row>
    <row r="14" spans="1:8" ht="15">
      <c r="A14" s="4" t="s">
        <v>19</v>
      </c>
      <c r="B14" s="5">
        <v>128935843</v>
      </c>
      <c r="C14" s="5">
        <v>47439922</v>
      </c>
      <c r="D14" s="6">
        <f t="shared" si="0"/>
        <v>36.79343221884391</v>
      </c>
      <c r="E14" s="5">
        <v>56210772</v>
      </c>
      <c r="F14" s="6">
        <f t="shared" si="1"/>
        <v>43.595923904573226</v>
      </c>
      <c r="G14" s="5">
        <f t="shared" si="2"/>
        <v>232586537</v>
      </c>
      <c r="H14" s="6">
        <f t="shared" si="3"/>
        <v>180.38935612341714</v>
      </c>
    </row>
    <row r="15" spans="1:8" ht="15">
      <c r="A15" s="4" t="s">
        <v>20</v>
      </c>
      <c r="B15" s="5">
        <v>120120887</v>
      </c>
      <c r="C15" s="5">
        <v>-27420448</v>
      </c>
      <c r="D15" s="6">
        <f t="shared" si="0"/>
        <v>-22.827377223746275</v>
      </c>
      <c r="E15" s="5">
        <v>-76910116</v>
      </c>
      <c r="F15" s="6">
        <f t="shared" si="1"/>
        <v>-64.02726280234677</v>
      </c>
      <c r="G15" s="5">
        <f t="shared" si="2"/>
        <v>15790323</v>
      </c>
      <c r="H15" s="6">
        <f t="shared" si="3"/>
        <v>13.145359973906952</v>
      </c>
    </row>
    <row r="16" spans="1:8" ht="15">
      <c r="A16" s="4" t="s">
        <v>21</v>
      </c>
      <c r="B16" s="5">
        <v>96357050</v>
      </c>
      <c r="C16" s="5">
        <v>-40629751</v>
      </c>
      <c r="D16" s="6">
        <f t="shared" si="0"/>
        <v>-42.16583114572312</v>
      </c>
      <c r="E16" s="5">
        <v>-77073021</v>
      </c>
      <c r="F16" s="6">
        <f t="shared" si="1"/>
        <v>-79.98690391621578</v>
      </c>
      <c r="G16" s="5">
        <f t="shared" si="2"/>
        <v>-21345722</v>
      </c>
      <c r="H16" s="6">
        <f t="shared" si="3"/>
        <v>-22.152735061938902</v>
      </c>
    </row>
    <row r="17" spans="1:8" ht="15">
      <c r="A17" s="4" t="s">
        <v>22</v>
      </c>
      <c r="B17" s="5">
        <v>94281610</v>
      </c>
      <c r="C17" s="5">
        <v>-3288094</v>
      </c>
      <c r="D17" s="6">
        <f t="shared" si="0"/>
        <v>-3.4875242372292963</v>
      </c>
      <c r="E17" s="5">
        <v>-35087967</v>
      </c>
      <c r="F17" s="6">
        <f t="shared" si="1"/>
        <v>-37.21613048398304</v>
      </c>
      <c r="G17" s="5">
        <f t="shared" si="2"/>
        <v>55905549</v>
      </c>
      <c r="H17" s="6">
        <f t="shared" si="3"/>
        <v>59.29634527878767</v>
      </c>
    </row>
    <row r="18" spans="1:8" ht="15">
      <c r="A18" s="4" t="s">
        <v>23</v>
      </c>
      <c r="B18" s="5">
        <v>85706941</v>
      </c>
      <c r="C18" s="5">
        <v>4196509</v>
      </c>
      <c r="D18" s="6">
        <f t="shared" si="0"/>
        <v>4.896346726457079</v>
      </c>
      <c r="E18" s="5">
        <v>-75371524</v>
      </c>
      <c r="F18" s="6">
        <f t="shared" si="1"/>
        <v>-87.94098018269023</v>
      </c>
      <c r="G18" s="5">
        <f t="shared" si="2"/>
        <v>14531926</v>
      </c>
      <c r="H18" s="6">
        <f t="shared" si="3"/>
        <v>16.955366543766857</v>
      </c>
    </row>
    <row r="19" spans="1:8" ht="15">
      <c r="A19" s="4" t="s">
        <v>24</v>
      </c>
      <c r="B19" s="5">
        <v>75224542</v>
      </c>
      <c r="C19" s="5">
        <v>-7373254</v>
      </c>
      <c r="D19" s="6">
        <f t="shared" si="0"/>
        <v>-9.801660208180463</v>
      </c>
      <c r="E19" s="5">
        <v>-35532651</v>
      </c>
      <c r="F19" s="6">
        <f t="shared" si="1"/>
        <v>-47.23545010084608</v>
      </c>
      <c r="G19" s="5">
        <f t="shared" si="2"/>
        <v>32318637</v>
      </c>
      <c r="H19" s="6">
        <f t="shared" si="3"/>
        <v>42.96288969097346</v>
      </c>
    </row>
    <row r="20" spans="1:8" ht="15">
      <c r="A20" s="4" t="s">
        <v>25</v>
      </c>
      <c r="B20" s="5">
        <v>67417301</v>
      </c>
      <c r="C20" s="5">
        <v>1823458</v>
      </c>
      <c r="D20" s="6">
        <f t="shared" si="0"/>
        <v>2.704733018012691</v>
      </c>
      <c r="E20" s="5">
        <v>-83054678</v>
      </c>
      <c r="F20" s="6">
        <f t="shared" si="1"/>
        <v>-123.19490215130386</v>
      </c>
      <c r="G20" s="5">
        <f t="shared" si="2"/>
        <v>-13813919</v>
      </c>
      <c r="H20" s="6">
        <f t="shared" si="3"/>
        <v>-20.49016913329117</v>
      </c>
    </row>
    <row r="21" spans="1:8" ht="15">
      <c r="A21" s="4" t="s">
        <v>26</v>
      </c>
      <c r="B21" s="5">
        <v>63269344</v>
      </c>
      <c r="C21" s="5">
        <v>516410</v>
      </c>
      <c r="D21" s="6">
        <f t="shared" si="0"/>
        <v>0.8162088736055173</v>
      </c>
      <c r="E21" s="5">
        <v>-25487743</v>
      </c>
      <c r="F21" s="6">
        <f t="shared" si="1"/>
        <v>-40.28450650602605</v>
      </c>
      <c r="G21" s="5">
        <f t="shared" si="2"/>
        <v>38298011</v>
      </c>
      <c r="H21" s="6">
        <f t="shared" si="3"/>
        <v>60.53170236757948</v>
      </c>
    </row>
    <row r="22" spans="1:8" ht="15">
      <c r="A22" s="4" t="s">
        <v>27</v>
      </c>
      <c r="B22" s="5">
        <v>38554823</v>
      </c>
      <c r="C22" s="5">
        <v>-4147341</v>
      </c>
      <c r="D22" s="6">
        <f t="shared" si="0"/>
        <v>-10.75699660195561</v>
      </c>
      <c r="E22" s="5">
        <v>-45375123</v>
      </c>
      <c r="F22" s="6">
        <f t="shared" si="1"/>
        <v>-117.68987501252437</v>
      </c>
      <c r="G22" s="5">
        <f t="shared" si="2"/>
        <v>-10967641</v>
      </c>
      <c r="H22" s="6">
        <f t="shared" si="3"/>
        <v>-28.446871614479985</v>
      </c>
    </row>
    <row r="23" spans="1:8" ht="15">
      <c r="A23" s="4" t="s">
        <v>28</v>
      </c>
      <c r="B23" s="5">
        <v>36005493</v>
      </c>
      <c r="C23" s="5">
        <v>-2466601</v>
      </c>
      <c r="D23" s="6">
        <f t="shared" si="0"/>
        <v>-6.850624153375709</v>
      </c>
      <c r="E23" s="5">
        <v>-18900715</v>
      </c>
      <c r="F23" s="6">
        <f t="shared" si="1"/>
        <v>-52.493976405211285</v>
      </c>
      <c r="G23" s="5">
        <f t="shared" si="2"/>
        <v>14638177</v>
      </c>
      <c r="H23" s="6">
        <f t="shared" si="3"/>
        <v>40.65539944141301</v>
      </c>
    </row>
    <row r="24" spans="1:8" ht="15">
      <c r="A24" s="4" t="s">
        <v>29</v>
      </c>
      <c r="B24" s="5">
        <v>33329727</v>
      </c>
      <c r="C24" s="5">
        <v>-1022691</v>
      </c>
      <c r="D24" s="6">
        <f t="shared" si="0"/>
        <v>-3.0684049707337837</v>
      </c>
      <c r="E24" s="5">
        <v>-17265974</v>
      </c>
      <c r="F24" s="6">
        <f t="shared" si="1"/>
        <v>-51.8035266235454</v>
      </c>
      <c r="G24" s="5">
        <f t="shared" si="2"/>
        <v>15041062</v>
      </c>
      <c r="H24" s="6">
        <f t="shared" si="3"/>
        <v>45.12806840572082</v>
      </c>
    </row>
    <row r="25" spans="1:8" ht="15">
      <c r="A25" s="4" t="s">
        <v>30</v>
      </c>
      <c r="B25" s="5">
        <v>29981962</v>
      </c>
      <c r="C25" s="5">
        <v>-24596365</v>
      </c>
      <c r="D25" s="6">
        <f t="shared" si="0"/>
        <v>-82.03720957287585</v>
      </c>
      <c r="E25" s="5">
        <v>-11691072</v>
      </c>
      <c r="F25" s="6">
        <f t="shared" si="1"/>
        <v>-38.99368560336378</v>
      </c>
      <c r="G25" s="5">
        <f t="shared" si="2"/>
        <v>-6305475</v>
      </c>
      <c r="H25" s="6">
        <f t="shared" si="3"/>
        <v>-21.030895176239632</v>
      </c>
    </row>
    <row r="26" spans="1:8" ht="15">
      <c r="A26" s="4" t="s">
        <v>31</v>
      </c>
      <c r="B26" s="5">
        <v>29653388</v>
      </c>
      <c r="C26" s="5">
        <v>-2473976</v>
      </c>
      <c r="D26" s="6">
        <f t="shared" si="0"/>
        <v>-8.342979223824273</v>
      </c>
      <c r="E26" s="5">
        <v>-15259921</v>
      </c>
      <c r="F26" s="6">
        <f t="shared" si="1"/>
        <v>-51.460969653787956</v>
      </c>
      <c r="G26" s="5">
        <f t="shared" si="2"/>
        <v>11919491</v>
      </c>
      <c r="H26" s="6">
        <f t="shared" si="3"/>
        <v>40.19605112238777</v>
      </c>
    </row>
    <row r="27" spans="1:8" ht="15">
      <c r="A27" s="4" t="s">
        <v>32</v>
      </c>
      <c r="B27" s="5">
        <v>24133964</v>
      </c>
      <c r="C27" s="5">
        <v>-54522417</v>
      </c>
      <c r="D27" s="6">
        <f t="shared" si="0"/>
        <v>-225.91571363908557</v>
      </c>
      <c r="E27" s="5">
        <v>-4721085</v>
      </c>
      <c r="F27" s="6">
        <f t="shared" si="1"/>
        <v>-19.561995700333355</v>
      </c>
      <c r="G27" s="5">
        <f t="shared" si="2"/>
        <v>-35109538</v>
      </c>
      <c r="H27" s="6">
        <f t="shared" si="3"/>
        <v>-145.47770933941894</v>
      </c>
    </row>
    <row r="28" spans="1:8" ht="15">
      <c r="A28" s="4" t="s">
        <v>33</v>
      </c>
      <c r="B28" s="5">
        <v>19518127</v>
      </c>
      <c r="C28" s="5">
        <v>-7056712</v>
      </c>
      <c r="D28" s="6">
        <f t="shared" si="0"/>
        <v>-36.15465766771576</v>
      </c>
      <c r="E28" s="5">
        <v>-14460023</v>
      </c>
      <c r="F28" s="6">
        <f t="shared" si="1"/>
        <v>-74.08509535776665</v>
      </c>
      <c r="G28" s="5">
        <f t="shared" si="2"/>
        <v>-1998608</v>
      </c>
      <c r="H28" s="6">
        <f t="shared" si="3"/>
        <v>-10.239753025482415</v>
      </c>
    </row>
    <row r="29" spans="1:8" ht="15">
      <c r="A29" s="4" t="s">
        <v>34</v>
      </c>
      <c r="B29" s="5">
        <v>14865308</v>
      </c>
      <c r="C29" s="5">
        <v>-19726963</v>
      </c>
      <c r="D29" s="6">
        <f t="shared" si="0"/>
        <v>-132.7047041339473</v>
      </c>
      <c r="E29" s="5">
        <v>-13357226</v>
      </c>
      <c r="F29" s="6">
        <f t="shared" si="1"/>
        <v>-89.85502352188061</v>
      </c>
      <c r="G29" s="5">
        <f t="shared" si="2"/>
        <v>-18218881</v>
      </c>
      <c r="H29" s="6">
        <f t="shared" si="3"/>
        <v>-122.55972765582793</v>
      </c>
    </row>
    <row r="30" spans="1:8" ht="15">
      <c r="A30" s="4" t="s">
        <v>35</v>
      </c>
      <c r="B30" s="5">
        <v>14512654</v>
      </c>
      <c r="C30" s="5">
        <v>1736874</v>
      </c>
      <c r="D30" s="6">
        <f t="shared" si="0"/>
        <v>11.96799703210729</v>
      </c>
      <c r="E30" s="5">
        <v>-9067313</v>
      </c>
      <c r="F30" s="6">
        <f t="shared" si="1"/>
        <v>-62.47866861567842</v>
      </c>
      <c r="G30" s="5">
        <f t="shared" si="2"/>
        <v>7182215</v>
      </c>
      <c r="H30" s="6">
        <f t="shared" si="3"/>
        <v>49.48932841642886</v>
      </c>
    </row>
    <row r="31" spans="1:8" ht="15">
      <c r="A31" s="4" t="s">
        <v>36</v>
      </c>
      <c r="B31" s="5">
        <v>13015012</v>
      </c>
      <c r="C31" s="5">
        <v>-2941925</v>
      </c>
      <c r="D31" s="6">
        <f t="shared" si="0"/>
        <v>-22.604089800301374</v>
      </c>
      <c r="E31" s="5">
        <v>8321126</v>
      </c>
      <c r="F31" s="6">
        <f t="shared" si="1"/>
        <v>63.9348315621991</v>
      </c>
      <c r="G31" s="5">
        <f t="shared" si="2"/>
        <v>18394213</v>
      </c>
      <c r="H31" s="6">
        <f t="shared" si="3"/>
        <v>141.33074176189774</v>
      </c>
    </row>
    <row r="32" spans="1:8" ht="15">
      <c r="A32" s="4" t="s">
        <v>37</v>
      </c>
      <c r="B32" s="7">
        <v>12298292</v>
      </c>
      <c r="C32" s="7">
        <v>117759</v>
      </c>
      <c r="D32" s="8">
        <f>+_xlfn.IFERROR(C32/B32,0)</f>
        <v>0.009575232072876461</v>
      </c>
      <c r="E32" s="7">
        <v>-3318734</v>
      </c>
      <c r="F32" s="8">
        <f>+_xlfn.IFERROR(E32/B32,0)</f>
        <v>-0.26985324466194166</v>
      </c>
      <c r="G32" s="9">
        <f t="shared" si="2"/>
        <v>9097317</v>
      </c>
      <c r="H32" s="8">
        <f>+_xlfn.IFERROR(G32/B32,0)</f>
        <v>0.7397219874109348</v>
      </c>
    </row>
    <row r="33" spans="1:8" ht="15">
      <c r="A33" s="4" t="s">
        <v>38</v>
      </c>
      <c r="B33" s="5">
        <v>10679914</v>
      </c>
      <c r="C33" s="5">
        <v>-27695968</v>
      </c>
      <c r="D33" s="6">
        <f aca="true" t="shared" si="4" ref="D33:D51">+_xlfn.IFERROR(C33/B33,0)*100</f>
        <v>-259.32763128991485</v>
      </c>
      <c r="E33" s="5">
        <v>-4371201</v>
      </c>
      <c r="F33" s="6">
        <f aca="true" t="shared" si="5" ref="F33:F51">+_xlfn.IFERROR(E33/B33,0)*100</f>
        <v>-40.92917789412911</v>
      </c>
      <c r="G33" s="5">
        <f t="shared" si="2"/>
        <v>-21387255</v>
      </c>
      <c r="H33" s="6">
        <f aca="true" t="shared" si="6" ref="H33:H51">+_xlfn.IFERROR(G33/B33,0)*100</f>
        <v>-200.256809184044</v>
      </c>
    </row>
    <row r="34" spans="1:8" ht="15">
      <c r="A34" s="4" t="s">
        <v>39</v>
      </c>
      <c r="B34" s="5">
        <v>6154139</v>
      </c>
      <c r="C34" s="5">
        <v>-880692</v>
      </c>
      <c r="D34" s="6">
        <f t="shared" si="4"/>
        <v>-14.310563996035839</v>
      </c>
      <c r="E34" s="5">
        <v>-10655665</v>
      </c>
      <c r="F34" s="6">
        <f t="shared" si="5"/>
        <v>-173.14631664965643</v>
      </c>
      <c r="G34" s="5">
        <f t="shared" si="2"/>
        <v>-5382218</v>
      </c>
      <c r="H34" s="6">
        <f t="shared" si="6"/>
        <v>-87.45688064569227</v>
      </c>
    </row>
    <row r="35" spans="1:8" ht="15">
      <c r="A35" s="4" t="s">
        <v>40</v>
      </c>
      <c r="B35" s="5">
        <v>6128402</v>
      </c>
      <c r="C35" s="5">
        <v>-322515</v>
      </c>
      <c r="D35" s="6">
        <f t="shared" si="4"/>
        <v>-5.262628006452579</v>
      </c>
      <c r="E35" s="5">
        <v>-2846695</v>
      </c>
      <c r="F35" s="6">
        <f t="shared" si="5"/>
        <v>-46.45085293033976</v>
      </c>
      <c r="G35" s="5">
        <f t="shared" si="2"/>
        <v>2959192</v>
      </c>
      <c r="H35" s="6">
        <f t="shared" si="6"/>
        <v>48.28651906320766</v>
      </c>
    </row>
    <row r="36" spans="1:8" ht="15">
      <c r="A36" s="4" t="s">
        <v>41</v>
      </c>
      <c r="B36" s="5">
        <v>6099756</v>
      </c>
      <c r="C36" s="5">
        <v>-516992</v>
      </c>
      <c r="D36" s="6">
        <f t="shared" si="4"/>
        <v>-8.475617713233119</v>
      </c>
      <c r="E36" s="5">
        <v>-2236960</v>
      </c>
      <c r="F36" s="6">
        <f t="shared" si="5"/>
        <v>-36.67294232752917</v>
      </c>
      <c r="G36" s="5">
        <f t="shared" si="2"/>
        <v>3345804</v>
      </c>
      <c r="H36" s="6">
        <f t="shared" si="6"/>
        <v>54.851439959237716</v>
      </c>
    </row>
    <row r="37" spans="1:8" ht="15">
      <c r="A37" s="4" t="s">
        <v>42</v>
      </c>
      <c r="B37" s="5">
        <v>4951166</v>
      </c>
      <c r="C37" s="5">
        <v>64109</v>
      </c>
      <c r="D37" s="6">
        <f t="shared" si="4"/>
        <v>1.2948263096006072</v>
      </c>
      <c r="E37" s="5">
        <v>-293783</v>
      </c>
      <c r="F37" s="6">
        <f t="shared" si="5"/>
        <v>-5.933612405643438</v>
      </c>
      <c r="G37" s="5">
        <f t="shared" si="2"/>
        <v>4721492</v>
      </c>
      <c r="H37" s="6">
        <f t="shared" si="6"/>
        <v>95.36121390395716</v>
      </c>
    </row>
    <row r="38" spans="1:8" ht="15">
      <c r="A38" s="4" t="s">
        <v>43</v>
      </c>
      <c r="B38" s="5">
        <v>4930157</v>
      </c>
      <c r="C38" s="5">
        <v>-85669</v>
      </c>
      <c r="D38" s="6">
        <f t="shared" si="4"/>
        <v>-1.7376525737415665</v>
      </c>
      <c r="E38" s="5">
        <v>-3479126</v>
      </c>
      <c r="F38" s="6">
        <f t="shared" si="5"/>
        <v>-70.56825979375505</v>
      </c>
      <c r="G38" s="5">
        <f t="shared" si="2"/>
        <v>1365362</v>
      </c>
      <c r="H38" s="6">
        <f t="shared" si="6"/>
        <v>27.69408763250339</v>
      </c>
    </row>
    <row r="39" spans="1:8" ht="15">
      <c r="A39" s="4" t="s">
        <v>44</v>
      </c>
      <c r="B39" s="5">
        <v>4017556</v>
      </c>
      <c r="C39" s="5">
        <v>-140432</v>
      </c>
      <c r="D39" s="6">
        <f t="shared" si="4"/>
        <v>-3.495458432937836</v>
      </c>
      <c r="E39" s="5">
        <v>-2065224</v>
      </c>
      <c r="F39" s="6">
        <f t="shared" si="5"/>
        <v>-51.40498352729869</v>
      </c>
      <c r="G39" s="5">
        <f t="shared" si="2"/>
        <v>1811900</v>
      </c>
      <c r="H39" s="6">
        <f t="shared" si="6"/>
        <v>45.09955803976348</v>
      </c>
    </row>
    <row r="40" spans="1:8" ht="15">
      <c r="A40" s="4" t="s">
        <v>45</v>
      </c>
      <c r="B40" s="5">
        <v>2353438</v>
      </c>
      <c r="C40" s="5">
        <v>-212807</v>
      </c>
      <c r="D40" s="6">
        <f t="shared" si="4"/>
        <v>-9.042388199731628</v>
      </c>
      <c r="E40" s="5">
        <v>-2666403</v>
      </c>
      <c r="F40" s="6">
        <f t="shared" si="5"/>
        <v>-113.29820458410207</v>
      </c>
      <c r="G40" s="5">
        <f t="shared" si="2"/>
        <v>-525772</v>
      </c>
      <c r="H40" s="6">
        <f t="shared" si="6"/>
        <v>-22.340592783833692</v>
      </c>
    </row>
    <row r="41" spans="1:8" ht="15">
      <c r="A41" s="4" t="s">
        <v>46</v>
      </c>
      <c r="B41" s="5">
        <v>2290934</v>
      </c>
      <c r="C41" s="5">
        <v>78329</v>
      </c>
      <c r="D41" s="6">
        <f t="shared" si="4"/>
        <v>3.4190858400984054</v>
      </c>
      <c r="E41" s="5">
        <v>-2993965</v>
      </c>
      <c r="F41" s="6">
        <f t="shared" si="5"/>
        <v>-130.6875274451381</v>
      </c>
      <c r="G41" s="5">
        <f t="shared" si="2"/>
        <v>-624702</v>
      </c>
      <c r="H41" s="6">
        <f t="shared" si="6"/>
        <v>-27.26844160503969</v>
      </c>
    </row>
    <row r="42" spans="1:8" ht="15">
      <c r="A42" s="4" t="s">
        <v>47</v>
      </c>
      <c r="B42" s="5">
        <v>2125414</v>
      </c>
      <c r="C42" s="5">
        <v>-81992</v>
      </c>
      <c r="D42" s="6">
        <f t="shared" si="4"/>
        <v>-3.8576954889729715</v>
      </c>
      <c r="E42" s="5">
        <v>-1430977</v>
      </c>
      <c r="F42" s="6">
        <f t="shared" si="5"/>
        <v>-67.32697723831687</v>
      </c>
      <c r="G42" s="5">
        <f t="shared" si="2"/>
        <v>612445</v>
      </c>
      <c r="H42" s="6">
        <f t="shared" si="6"/>
        <v>28.81532727271016</v>
      </c>
    </row>
    <row r="43" spans="1:8" ht="15">
      <c r="A43" s="4" t="s">
        <v>48</v>
      </c>
      <c r="B43" s="5">
        <v>2060325</v>
      </c>
      <c r="C43" s="5">
        <v>876161</v>
      </c>
      <c r="D43" s="6">
        <f t="shared" si="4"/>
        <v>42.525378277698906</v>
      </c>
      <c r="E43" s="5">
        <v>-1596355</v>
      </c>
      <c r="F43" s="6">
        <f t="shared" si="5"/>
        <v>-77.48073726232512</v>
      </c>
      <c r="G43" s="5">
        <f t="shared" si="2"/>
        <v>1340131</v>
      </c>
      <c r="H43" s="6">
        <f t="shared" si="6"/>
        <v>65.04464101537378</v>
      </c>
    </row>
    <row r="44" spans="1:8" ht="15">
      <c r="A44" s="4" t="s">
        <v>49</v>
      </c>
      <c r="B44" s="5">
        <v>1513806</v>
      </c>
      <c r="C44" s="5">
        <v>-36064</v>
      </c>
      <c r="D44" s="6">
        <f t="shared" si="4"/>
        <v>-2.3823396128698127</v>
      </c>
      <c r="E44" s="5">
        <v>-217236</v>
      </c>
      <c r="F44" s="6">
        <f t="shared" si="5"/>
        <v>-14.350319657868974</v>
      </c>
      <c r="G44" s="5">
        <f t="shared" si="2"/>
        <v>1260506</v>
      </c>
      <c r="H44" s="6">
        <f t="shared" si="6"/>
        <v>83.2673407292612</v>
      </c>
    </row>
    <row r="45" spans="1:8" ht="15">
      <c r="A45" s="4" t="s">
        <v>50</v>
      </c>
      <c r="B45" s="5">
        <v>859277</v>
      </c>
      <c r="C45" s="5">
        <v>321881</v>
      </c>
      <c r="D45" s="6">
        <f t="shared" si="4"/>
        <v>37.45951538328153</v>
      </c>
      <c r="E45" s="5">
        <v>-390612</v>
      </c>
      <c r="F45" s="6">
        <f t="shared" si="5"/>
        <v>-45.45821661699313</v>
      </c>
      <c r="G45" s="5">
        <f t="shared" si="2"/>
        <v>790546</v>
      </c>
      <c r="H45" s="6">
        <f t="shared" si="6"/>
        <v>92.0012987662884</v>
      </c>
    </row>
    <row r="46" spans="1:8" ht="15">
      <c r="A46" s="4" t="s">
        <v>51</v>
      </c>
      <c r="B46" s="5">
        <v>539005</v>
      </c>
      <c r="C46" s="5">
        <v>-44522</v>
      </c>
      <c r="D46" s="6">
        <f t="shared" si="4"/>
        <v>-8.260034693555717</v>
      </c>
      <c r="E46" s="5">
        <v>-243167</v>
      </c>
      <c r="F46" s="6">
        <f t="shared" si="5"/>
        <v>-45.114052745336316</v>
      </c>
      <c r="G46" s="5">
        <f t="shared" si="2"/>
        <v>251316</v>
      </c>
      <c r="H46" s="6">
        <f t="shared" si="6"/>
        <v>46.62591256110797</v>
      </c>
    </row>
    <row r="47" spans="1:8" ht="15">
      <c r="A47" s="4" t="s">
        <v>52</v>
      </c>
      <c r="B47" s="5">
        <v>516196</v>
      </c>
      <c r="C47" s="5">
        <v>-100000</v>
      </c>
      <c r="D47" s="6">
        <f t="shared" si="4"/>
        <v>-19.372486419887018</v>
      </c>
      <c r="E47" s="5">
        <v>-308306</v>
      </c>
      <c r="F47" s="6">
        <f t="shared" si="5"/>
        <v>-59.72653798169687</v>
      </c>
      <c r="G47" s="5">
        <f t="shared" si="2"/>
        <v>107890</v>
      </c>
      <c r="H47" s="6">
        <f t="shared" si="6"/>
        <v>20.900975598416103</v>
      </c>
    </row>
    <row r="48" spans="1:8" ht="15">
      <c r="A48" s="4" t="s">
        <v>53</v>
      </c>
      <c r="B48" s="5">
        <v>506822</v>
      </c>
      <c r="C48" s="5">
        <v>55370</v>
      </c>
      <c r="D48" s="6">
        <f t="shared" si="4"/>
        <v>10.924940117043064</v>
      </c>
      <c r="E48" s="5">
        <v>-991676</v>
      </c>
      <c r="F48" s="6">
        <f t="shared" si="5"/>
        <v>-195.66553938068986</v>
      </c>
      <c r="G48" s="5">
        <f t="shared" si="2"/>
        <v>-429484</v>
      </c>
      <c r="H48" s="6">
        <f t="shared" si="6"/>
        <v>-84.7405992636468</v>
      </c>
    </row>
    <row r="49" spans="1:8" ht="15">
      <c r="A49" s="4" t="s">
        <v>54</v>
      </c>
      <c r="B49" s="5">
        <v>466558</v>
      </c>
      <c r="C49" s="5">
        <v>-1496539</v>
      </c>
      <c r="D49" s="6">
        <f t="shared" si="4"/>
        <v>-320.761620205848</v>
      </c>
      <c r="E49" s="5">
        <v>-3659390</v>
      </c>
      <c r="F49" s="6">
        <f t="shared" si="5"/>
        <v>-784.3376386215647</v>
      </c>
      <c r="G49" s="5">
        <f t="shared" si="2"/>
        <v>-4689371</v>
      </c>
      <c r="H49" s="6">
        <f t="shared" si="6"/>
        <v>-1005.0992588274128</v>
      </c>
    </row>
    <row r="50" spans="1:8" ht="15">
      <c r="A50" s="4" t="s">
        <v>55</v>
      </c>
      <c r="B50" s="5">
        <v>404231</v>
      </c>
      <c r="C50" s="5">
        <v>-40065</v>
      </c>
      <c r="D50" s="6">
        <f t="shared" si="4"/>
        <v>-9.91141203915583</v>
      </c>
      <c r="E50" s="5">
        <v>-613497</v>
      </c>
      <c r="F50" s="6">
        <f t="shared" si="5"/>
        <v>-151.76891430889762</v>
      </c>
      <c r="G50" s="5">
        <f t="shared" si="2"/>
        <v>-249331</v>
      </c>
      <c r="H50" s="6">
        <f t="shared" si="6"/>
        <v>-61.68032634805346</v>
      </c>
    </row>
    <row r="51" spans="1:8" ht="15">
      <c r="A51" s="4" t="s">
        <v>56</v>
      </c>
      <c r="B51" s="5">
        <v>403905</v>
      </c>
      <c r="C51" s="5">
        <v>15569</v>
      </c>
      <c r="D51" s="6">
        <f t="shared" si="4"/>
        <v>3.854619279285971</v>
      </c>
      <c r="E51" s="5">
        <v>-125475</v>
      </c>
      <c r="F51" s="6">
        <f t="shared" si="5"/>
        <v>-31.065473316745273</v>
      </c>
      <c r="G51" s="5">
        <f t="shared" si="2"/>
        <v>293999</v>
      </c>
      <c r="H51" s="6">
        <f t="shared" si="6"/>
        <v>72.78914596254069</v>
      </c>
    </row>
    <row r="52" spans="1:8" ht="15">
      <c r="A52" s="4" t="s">
        <v>57</v>
      </c>
      <c r="B52" s="7">
        <v>394846</v>
      </c>
      <c r="C52" s="7">
        <v>31044</v>
      </c>
      <c r="D52" s="8">
        <f>+_xlfn.IFERROR(C52/B52,0)</f>
        <v>0.07862305810366574</v>
      </c>
      <c r="E52" s="7">
        <v>-500176</v>
      </c>
      <c r="F52" s="8">
        <f>+_xlfn.IFERROR(E52/B52,0)</f>
        <v>-1.266762231350957</v>
      </c>
      <c r="G52" s="9">
        <f t="shared" si="2"/>
        <v>-74286</v>
      </c>
      <c r="H52" s="8">
        <f>+_xlfn.IFERROR(G52/B52,0)</f>
        <v>-0.18813917324729135</v>
      </c>
    </row>
    <row r="53" spans="1:8" ht="15">
      <c r="A53" s="4" t="s">
        <v>58</v>
      </c>
      <c r="B53" s="5">
        <v>341554</v>
      </c>
      <c r="C53" s="5">
        <v>-3563</v>
      </c>
      <c r="D53" s="6">
        <f aca="true" t="shared" si="7" ref="D53:D62">+_xlfn.IFERROR(C53/B53,0)*100</f>
        <v>-1.0431732610363222</v>
      </c>
      <c r="E53" s="5">
        <v>-158671</v>
      </c>
      <c r="F53" s="6">
        <f aca="true" t="shared" si="8" ref="F53:F62">+_xlfn.IFERROR(E53/B53,0)*100</f>
        <v>-46.4556117041522</v>
      </c>
      <c r="G53" s="5">
        <f t="shared" si="2"/>
        <v>179320</v>
      </c>
      <c r="H53" s="6">
        <f aca="true" t="shared" si="9" ref="H53:H62">+_xlfn.IFERROR(G53/B53,0)*100</f>
        <v>52.50121503481148</v>
      </c>
    </row>
    <row r="54" spans="1:8" ht="15">
      <c r="A54" s="4" t="s">
        <v>59</v>
      </c>
      <c r="B54" s="5">
        <v>145465</v>
      </c>
      <c r="C54" s="5">
        <v>-73009</v>
      </c>
      <c r="D54" s="6">
        <f t="shared" si="7"/>
        <v>-50.19008008799367</v>
      </c>
      <c r="E54" s="5">
        <v>-110120</v>
      </c>
      <c r="F54" s="6">
        <f t="shared" si="8"/>
        <v>-75.70205891451552</v>
      </c>
      <c r="G54" s="5">
        <f t="shared" si="2"/>
        <v>-37664</v>
      </c>
      <c r="H54" s="6">
        <f t="shared" si="9"/>
        <v>-25.892139002509197</v>
      </c>
    </row>
    <row r="55" spans="1:8" ht="15">
      <c r="A55" s="4" t="s">
        <v>60</v>
      </c>
      <c r="B55" s="5">
        <v>132303</v>
      </c>
      <c r="C55" s="5">
        <v>-22137</v>
      </c>
      <c r="D55" s="6">
        <f t="shared" si="7"/>
        <v>-16.732046892360717</v>
      </c>
      <c r="E55" s="5">
        <v>-80724</v>
      </c>
      <c r="F55" s="6">
        <f t="shared" si="8"/>
        <v>-61.01448946735901</v>
      </c>
      <c r="G55" s="5">
        <f t="shared" si="2"/>
        <v>29442</v>
      </c>
      <c r="H55" s="6">
        <f t="shared" si="9"/>
        <v>22.253463640280266</v>
      </c>
    </row>
    <row r="56" spans="1:8" ht="15">
      <c r="A56" s="4" t="s">
        <v>61</v>
      </c>
      <c r="B56" s="5">
        <v>82120</v>
      </c>
      <c r="C56" s="5">
        <v>0</v>
      </c>
      <c r="D56" s="6">
        <f t="shared" si="7"/>
        <v>0</v>
      </c>
      <c r="E56" s="5">
        <v>0</v>
      </c>
      <c r="F56" s="6">
        <f t="shared" si="8"/>
        <v>0</v>
      </c>
      <c r="G56" s="5">
        <f t="shared" si="2"/>
        <v>82120</v>
      </c>
      <c r="H56" s="6">
        <f t="shared" si="9"/>
        <v>100</v>
      </c>
    </row>
    <row r="57" spans="1:8" ht="15">
      <c r="A57" s="4" t="s">
        <v>62</v>
      </c>
      <c r="B57" s="5">
        <v>74712</v>
      </c>
      <c r="C57" s="5">
        <v>4469</v>
      </c>
      <c r="D57" s="6">
        <f t="shared" si="7"/>
        <v>5.981636149480672</v>
      </c>
      <c r="E57" s="5">
        <v>-37376</v>
      </c>
      <c r="F57" s="6">
        <f t="shared" si="8"/>
        <v>-50.02676946139844</v>
      </c>
      <c r="G57" s="5">
        <f t="shared" si="2"/>
        <v>41805</v>
      </c>
      <c r="H57" s="6">
        <f t="shared" si="9"/>
        <v>55.95486668808224</v>
      </c>
    </row>
    <row r="58" spans="1:8" ht="15">
      <c r="A58" s="4" t="s">
        <v>63</v>
      </c>
      <c r="B58" s="5">
        <v>60897</v>
      </c>
      <c r="C58" s="5">
        <v>14940</v>
      </c>
      <c r="D58" s="6">
        <f t="shared" si="7"/>
        <v>24.533228237844227</v>
      </c>
      <c r="E58" s="5">
        <v>-242867</v>
      </c>
      <c r="F58" s="6">
        <f t="shared" si="8"/>
        <v>-398.81603363055655</v>
      </c>
      <c r="G58" s="5">
        <f t="shared" si="2"/>
        <v>-167030</v>
      </c>
      <c r="H58" s="6">
        <f t="shared" si="9"/>
        <v>-274.2828053927123</v>
      </c>
    </row>
    <row r="59" spans="1:8" ht="15">
      <c r="A59" s="4" t="s">
        <v>64</v>
      </c>
      <c r="B59" s="5">
        <v>46342</v>
      </c>
      <c r="C59" s="5">
        <v>925</v>
      </c>
      <c r="D59" s="6">
        <f t="shared" si="7"/>
        <v>1.9960295196581934</v>
      </c>
      <c r="E59" s="5">
        <v>-24525</v>
      </c>
      <c r="F59" s="6">
        <f t="shared" si="8"/>
        <v>-52.921755642829396</v>
      </c>
      <c r="G59" s="5">
        <f t="shared" si="2"/>
        <v>22742</v>
      </c>
      <c r="H59" s="6">
        <f t="shared" si="9"/>
        <v>49.0742738768288</v>
      </c>
    </row>
    <row r="60" spans="1:8" ht="15">
      <c r="A60" s="4" t="s">
        <v>65</v>
      </c>
      <c r="B60" s="5">
        <v>27408</v>
      </c>
      <c r="C60" s="5">
        <v>-70000</v>
      </c>
      <c r="D60" s="6">
        <f t="shared" si="7"/>
        <v>-255.39988324576765</v>
      </c>
      <c r="E60" s="5">
        <v>-16816</v>
      </c>
      <c r="F60" s="6">
        <f t="shared" si="8"/>
        <v>-61.3543490951547</v>
      </c>
      <c r="G60" s="5">
        <f t="shared" si="2"/>
        <v>-59408</v>
      </c>
      <c r="H60" s="6">
        <f t="shared" si="9"/>
        <v>-216.75423234092236</v>
      </c>
    </row>
    <row r="61" spans="1:8" ht="15">
      <c r="A61" s="4" t="s">
        <v>66</v>
      </c>
      <c r="B61" s="5">
        <v>15054</v>
      </c>
      <c r="C61" s="5">
        <v>-406</v>
      </c>
      <c r="D61" s="6">
        <f t="shared" si="7"/>
        <v>-2.696957619237412</v>
      </c>
      <c r="E61" s="5">
        <v>-1667</v>
      </c>
      <c r="F61" s="6">
        <f t="shared" si="8"/>
        <v>-11.07346884548957</v>
      </c>
      <c r="G61" s="5">
        <f t="shared" si="2"/>
        <v>12981</v>
      </c>
      <c r="H61" s="6">
        <f t="shared" si="9"/>
        <v>86.22957353527302</v>
      </c>
    </row>
    <row r="62" spans="1:8" ht="15">
      <c r="A62" s="4" t="s">
        <v>67</v>
      </c>
      <c r="B62" s="5">
        <v>12986</v>
      </c>
      <c r="C62" s="5">
        <v>467</v>
      </c>
      <c r="D62" s="6">
        <f t="shared" si="7"/>
        <v>3.5961805020791626</v>
      </c>
      <c r="E62" s="5">
        <v>-6769</v>
      </c>
      <c r="F62" s="6">
        <f t="shared" si="8"/>
        <v>-52.12536577853073</v>
      </c>
      <c r="G62" s="5">
        <f t="shared" si="2"/>
        <v>6684</v>
      </c>
      <c r="H62" s="6">
        <f t="shared" si="9"/>
        <v>51.47081472354844</v>
      </c>
    </row>
    <row r="63" spans="1:8" ht="15">
      <c r="A63" s="4" t="s">
        <v>68</v>
      </c>
      <c r="B63" s="7">
        <v>10419</v>
      </c>
      <c r="C63" s="7">
        <v>-270</v>
      </c>
      <c r="D63" s="8">
        <f>+_xlfn.IFERROR(C63/B63,0)</f>
        <v>-0.02591419522027066</v>
      </c>
      <c r="E63" s="7">
        <v>0</v>
      </c>
      <c r="F63" s="8">
        <f>+_xlfn.IFERROR(E63/B63,0)</f>
        <v>0</v>
      </c>
      <c r="G63" s="9">
        <f t="shared" si="2"/>
        <v>10149</v>
      </c>
      <c r="H63" s="8">
        <f>+_xlfn.IFERROR(G63/B63,0)</f>
        <v>0.9740858047797294</v>
      </c>
    </row>
    <row r="64" spans="1:8" ht="15">
      <c r="A64" s="4" t="s">
        <v>69</v>
      </c>
      <c r="B64" s="7">
        <v>9772</v>
      </c>
      <c r="C64" s="7">
        <v>-729</v>
      </c>
      <c r="D64" s="8">
        <f>+_xlfn.IFERROR(C64/B64,0)</f>
        <v>-0.07460090053213263</v>
      </c>
      <c r="E64" s="7">
        <v>-35183</v>
      </c>
      <c r="F64" s="8">
        <f>+_xlfn.IFERROR(E64/B64,0)</f>
        <v>-3.6003888661481787</v>
      </c>
      <c r="G64" s="9">
        <f t="shared" si="2"/>
        <v>-26140</v>
      </c>
      <c r="H64" s="8">
        <f>+_xlfn.IFERROR(G64/B64,0)</f>
        <v>-2.6749897666803113</v>
      </c>
    </row>
    <row r="65" spans="1:8" ht="15">
      <c r="A65" s="4" t="s">
        <v>70</v>
      </c>
      <c r="B65" s="5">
        <v>7274</v>
      </c>
      <c r="C65" s="5">
        <v>-1041</v>
      </c>
      <c r="D65" s="6">
        <f>+_xlfn.IFERROR(C65/B65,0)*100</f>
        <v>-14.311245532031894</v>
      </c>
      <c r="E65" s="5">
        <v>-49</v>
      </c>
      <c r="F65" s="6">
        <f>+_xlfn.IFERROR(E65/B65,0)*100</f>
        <v>-0.6736321143799835</v>
      </c>
      <c r="G65" s="5">
        <f t="shared" si="2"/>
        <v>6184</v>
      </c>
      <c r="H65" s="6">
        <f>+_xlfn.IFERROR(G65/B65,0)*100</f>
        <v>85.01512235358813</v>
      </c>
    </row>
    <row r="66" spans="1:8" ht="15">
      <c r="A66" s="4" t="s">
        <v>71</v>
      </c>
      <c r="B66" s="5">
        <v>3317</v>
      </c>
      <c r="C66" s="5">
        <v>266</v>
      </c>
      <c r="D66" s="6">
        <f>+_xlfn.IFERROR(C66/B66,0)*100</f>
        <v>8.019294543261983</v>
      </c>
      <c r="E66" s="5">
        <v>-647</v>
      </c>
      <c r="F66" s="6">
        <f>+_xlfn.IFERROR(E66/B66,0)*100</f>
        <v>-19.505577328911667</v>
      </c>
      <c r="G66" s="5">
        <f t="shared" si="2"/>
        <v>2936</v>
      </c>
      <c r="H66" s="6">
        <f>+_xlfn.IFERROR(G66/B66,0)*100</f>
        <v>88.51371721435032</v>
      </c>
    </row>
    <row r="67" spans="1:8" ht="15">
      <c r="A67" s="4" t="s">
        <v>72</v>
      </c>
      <c r="B67" s="5">
        <v>2260</v>
      </c>
      <c r="C67" s="5">
        <v>-112</v>
      </c>
      <c r="D67" s="6">
        <f>+_xlfn.IFERROR(C67/B67,0)*100</f>
        <v>-4.95575221238938</v>
      </c>
      <c r="E67" s="5">
        <v>0</v>
      </c>
      <c r="F67" s="6">
        <f>+_xlfn.IFERROR(E67/B67,0)*100</f>
        <v>0</v>
      </c>
      <c r="G67" s="5">
        <f aca="true" t="shared" si="10" ref="G67:G69">+B67+C67+E67</f>
        <v>2148</v>
      </c>
      <c r="H67" s="6">
        <f>+_xlfn.IFERROR(G67/B67,0)*100</f>
        <v>95.04424778761062</v>
      </c>
    </row>
    <row r="68" spans="1:8" ht="15">
      <c r="A68" s="4" t="s">
        <v>73</v>
      </c>
      <c r="B68" s="5">
        <v>1947</v>
      </c>
      <c r="C68" s="5">
        <v>-282</v>
      </c>
      <c r="D68" s="6">
        <f>+_xlfn.IFERROR(C68/B68,0)*100</f>
        <v>-14.48382126348228</v>
      </c>
      <c r="E68" s="5">
        <v>0</v>
      </c>
      <c r="F68" s="6">
        <f>+_xlfn.IFERROR(E68/B68,0)*100</f>
        <v>0</v>
      </c>
      <c r="G68" s="5">
        <f t="shared" si="10"/>
        <v>1665</v>
      </c>
      <c r="H68" s="6">
        <f>+_xlfn.IFERROR(G68/B68,0)*100</f>
        <v>85.51617873651772</v>
      </c>
    </row>
    <row r="69" spans="1:8" ht="15">
      <c r="A69" s="4" t="s">
        <v>74</v>
      </c>
      <c r="B69" s="5">
        <v>1856</v>
      </c>
      <c r="C69" s="5">
        <v>-5</v>
      </c>
      <c r="D69" s="6">
        <f>+_xlfn.IFERROR(C69/B69,0)*100</f>
        <v>-0.26939655172413796</v>
      </c>
      <c r="E69" s="5">
        <v>-859</v>
      </c>
      <c r="F69" s="6">
        <f>+_xlfn.IFERROR(E69/B69,0)*100</f>
        <v>-46.2823275862069</v>
      </c>
      <c r="G69" s="5">
        <f t="shared" si="10"/>
        <v>992</v>
      </c>
      <c r="H69" s="6">
        <f>+_xlfn.IFERROR(G69/B69,0)*100</f>
        <v>53.44827586206896</v>
      </c>
    </row>
    <row r="70" spans="1:8" ht="15">
      <c r="A70" s="10" t="s">
        <v>75</v>
      </c>
      <c r="B70" s="11">
        <v>4052778119</v>
      </c>
      <c r="C70" s="11">
        <v>-663857201</v>
      </c>
      <c r="D70" s="12">
        <v>-16.380299673642213</v>
      </c>
      <c r="E70" s="11">
        <v>-1952755809</v>
      </c>
      <c r="F70" s="12">
        <v>-48.18314133323024</v>
      </c>
      <c r="G70" s="11">
        <v>1436165109</v>
      </c>
      <c r="H70" s="12">
        <v>35.43655899312755</v>
      </c>
    </row>
    <row r="71" spans="1:8" ht="15">
      <c r="A71" s="16" t="s">
        <v>76</v>
      </c>
      <c r="B71" s="16"/>
      <c r="C71" s="16"/>
      <c r="D71" s="16"/>
      <c r="E71" s="16"/>
      <c r="F71" s="16"/>
      <c r="G71" s="16"/>
      <c r="H71" s="16"/>
    </row>
  </sheetData>
  <autoFilter ref="A2:H69">
    <sortState ref="A3:H71">
      <sortCondition descending="1" sortBy="value" ref="B3:B71"/>
    </sortState>
  </autoFilter>
  <mergeCells count="2">
    <mergeCell ref="A1:H1"/>
    <mergeCell ref="A71:H7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2022-02-18T16:06:34Z</dcterms:created>
  <dcterms:modified xsi:type="dcterms:W3CDTF">2022-02-27T01:07:23Z</dcterms:modified>
  <cp:category/>
  <cp:version/>
  <cp:contentType/>
  <cp:contentStatus/>
</cp:coreProperties>
</file>